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85" yWindow="135" windowWidth="16140" windowHeight="9990"/>
  </bookViews>
  <sheets>
    <sheet name="MatrizPersonalizadaUnaFilaEXCEL" sheetId="1" r:id="rId1"/>
  </sheets>
  <definedNames>
    <definedName name="_xlnm.Print_Titles" localSheetId="0">MatrizPersonalizadaUnaFilaEXCEL!$1:$1</definedName>
  </definedNames>
  <calcPr calcId="145621"/>
  <fileRecoveryPr autoRecover="0"/>
</workbook>
</file>

<file path=xl/calcChain.xml><?xml version="1.0" encoding="utf-8"?>
<calcChain xmlns="http://schemas.openxmlformats.org/spreadsheetml/2006/main">
  <c r="H57" i="1" l="1"/>
  <c r="P57" i="1"/>
  <c r="P55" i="1" l="1"/>
  <c r="P54" i="1"/>
  <c r="P53" i="1"/>
  <c r="P52" i="1"/>
  <c r="P51" i="1"/>
  <c r="P50" i="1"/>
  <c r="P49" i="1"/>
  <c r="P48" i="1"/>
  <c r="P47" i="1"/>
  <c r="P46" i="1"/>
  <c r="P45" i="1"/>
  <c r="P44" i="1"/>
  <c r="P42" i="1"/>
  <c r="P41" i="1"/>
  <c r="P40" i="1"/>
  <c r="P39" i="1"/>
  <c r="P38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5" i="1"/>
  <c r="P14" i="1"/>
  <c r="P12" i="1"/>
  <c r="P11" i="1"/>
  <c r="P10" i="1"/>
  <c r="P9" i="1"/>
  <c r="P8" i="1"/>
  <c r="P7" i="1"/>
  <c r="P6" i="1"/>
  <c r="P5" i="1"/>
  <c r="P4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2" i="1"/>
  <c r="H21" i="1"/>
  <c r="H20" i="1"/>
  <c r="H19" i="1"/>
  <c r="H18" i="1"/>
  <c r="H15" i="1"/>
  <c r="H14" i="1"/>
  <c r="H13" i="1"/>
  <c r="H12" i="1"/>
  <c r="H11" i="1"/>
  <c r="H10" i="1"/>
  <c r="H9" i="1"/>
  <c r="H8" i="1"/>
  <c r="H6" i="1"/>
  <c r="H5" i="1"/>
  <c r="H4" i="1"/>
</calcChain>
</file>

<file path=xl/sharedStrings.xml><?xml version="1.0" encoding="utf-8"?>
<sst xmlns="http://schemas.openxmlformats.org/spreadsheetml/2006/main" count="129" uniqueCount="64">
  <si>
    <t>Año 2012</t>
  </si>
  <si>
    <t>Año 2013</t>
  </si>
  <si>
    <t>Año 2014</t>
  </si>
  <si>
    <t>Año 2015</t>
  </si>
  <si>
    <t>EXPORT</t>
  </si>
  <si>
    <t>001 Francia</t>
  </si>
  <si>
    <t>003 Países Bajos</t>
  </si>
  <si>
    <t>004 Alemania</t>
  </si>
  <si>
    <t>006 Reino Unido</t>
  </si>
  <si>
    <t>007 Irlanda</t>
  </si>
  <si>
    <t>008 Dinamarca</t>
  </si>
  <si>
    <t>009 Grecia</t>
  </si>
  <si>
    <t>010 Portugal</t>
  </si>
  <si>
    <t>017 Bélgica</t>
  </si>
  <si>
    <t>018 Luxemburgo</t>
  </si>
  <si>
    <t>024 Islandia</t>
  </si>
  <si>
    <t>028 Noruega</t>
  </si>
  <si>
    <t>030 Suecia</t>
  </si>
  <si>
    <t>032 Finlandia</t>
  </si>
  <si>
    <t>037 Liechtenstein (1995-)</t>
  </si>
  <si>
    <t>038 Austria</t>
  </si>
  <si>
    <t>039 Suiza (1996-)</t>
  </si>
  <si>
    <t>043 Andorra</t>
  </si>
  <si>
    <t>044 Gibraltar</t>
  </si>
  <si>
    <t>046 Malta</t>
  </si>
  <si>
    <t>052 Turquía</t>
  </si>
  <si>
    <t>053 Estonia</t>
  </si>
  <si>
    <t>054 Letonia</t>
  </si>
  <si>
    <t>055 Lituania</t>
  </si>
  <si>
    <t>060 Polonia</t>
  </si>
  <si>
    <t>061 República Checa</t>
  </si>
  <si>
    <t>063 Eslovaquia</t>
  </si>
  <si>
    <t>064 Hungría</t>
  </si>
  <si>
    <t>066 Rumanía</t>
  </si>
  <si>
    <t>068 Bulgaria</t>
  </si>
  <si>
    <t>070 Albania</t>
  </si>
  <si>
    <t>072 Ucrania</t>
  </si>
  <si>
    <t>074 Moldavia</t>
  </si>
  <si>
    <t>075 Rusia</t>
  </si>
  <si>
    <t>076 Georgia</t>
  </si>
  <si>
    <t>077 Armenia</t>
  </si>
  <si>
    <t>078 Azerbaiyán</t>
  </si>
  <si>
    <t>079 Kazajstán</t>
  </si>
  <si>
    <t>080 Turkmenistán</t>
  </si>
  <si>
    <t>081 Uzbekistán</t>
  </si>
  <si>
    <t>091 Eslovenia</t>
  </si>
  <si>
    <t>092 Croacia</t>
  </si>
  <si>
    <t>098 Serbia (desde 01/06/2005)</t>
  </si>
  <si>
    <t>204 Marruecos</t>
  </si>
  <si>
    <t>208 Argelia</t>
  </si>
  <si>
    <t>212 Túnez</t>
  </si>
  <si>
    <t>604 Líbano</t>
  </si>
  <si>
    <t>628 Jordania</t>
  </si>
  <si>
    <t>632 Arabia Saudita</t>
  </si>
  <si>
    <t>720 China</t>
  </si>
  <si>
    <t>732 Japón</t>
  </si>
  <si>
    <t>TOTAL</t>
  </si>
  <si>
    <t>EXPORTACIONES ITALIANAS DE PLANTA VIVA 0602 - MILES DE EUROS</t>
  </si>
  <si>
    <t>Año 2016</t>
  </si>
  <si>
    <t xml:space="preserve">037 Liechtenstein </t>
  </si>
  <si>
    <t xml:space="preserve">039 Suiza </t>
  </si>
  <si>
    <t>España</t>
  </si>
  <si>
    <t>Italia</t>
  </si>
  <si>
    <t>EXPORTACIONES ESPAÑOLAS DE PLANTA VIVA 0602 - MILES DE EUROS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</si>
</sst>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</font>
    <font>
      <sz val="8"/>
      <color indexed="8"/>
      <name val="Tahoma"/>
      <family val="2"/>
    </font>
    <font>
      <sz val="9"/>
      <color indexed="12"/>
      <name val="Times New Roman"/>
      <family val="1"/>
    </font>
    <font>
      <sz val="8"/>
      <color indexed="14"/>
      <name val="Tahoma"/>
      <family val="2"/>
    </font>
    <font>
      <sz val="8"/>
      <color indexed="15"/>
      <name val="Tahoma"/>
      <family val="2"/>
    </font>
    <font>
      <b/>
      <sz val="10"/>
      <name val="Arial"/>
      <family val="2"/>
    </font>
    <font>
      <b/>
      <sz val="10"/>
      <color indexed="8"/>
      <name val="Tahoma"/>
      <family val="2"/>
    </font>
    <font>
      <sz val="8"/>
      <color rgb="FFC00000"/>
      <name val="Tahoma"/>
      <family val="2"/>
    </font>
    <font>
      <b/>
      <sz val="9"/>
      <color indexed="8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C00000"/>
      <name val="Calibri"/>
      <family val="2"/>
      <scheme val="minor"/>
    </font>
    <font>
      <b/>
      <sz val="8"/>
      <color rgb="FFC00000"/>
      <name val="Tahoma"/>
      <family val="2"/>
    </font>
    <font>
      <sz val="8"/>
      <name val="Tahoma"/>
      <family val="2"/>
    </font>
    <font>
      <b/>
      <sz val="10"/>
      <name val="Calibri"/>
      <family val="2"/>
      <scheme val="minor"/>
    </font>
    <font>
      <sz val="10"/>
      <color rgb="FFC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0"/>
      </patternFill>
    </fill>
    <fill>
      <patternFill patternType="solid">
        <fgColor indexed="9"/>
        <bgColor indexed="0"/>
      </patternFill>
    </fill>
    <fill>
      <patternFill patternType="solid">
        <fgColor indexed="14"/>
        <bgColor indexed="0"/>
      </patternFill>
    </fill>
  </fills>
  <borders count="16">
    <border>
      <left/>
      <right/>
      <top/>
      <bottom/>
      <diagonal/>
    </border>
    <border>
      <left style="thin">
        <color indexed="13"/>
      </left>
      <right/>
      <top style="thin">
        <color indexed="10"/>
      </top>
      <bottom style="thin">
        <color indexed="13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3"/>
      </left>
      <right/>
      <top style="thin">
        <color indexed="13"/>
      </top>
      <bottom style="thin">
        <color indexed="13"/>
      </bottom>
      <diagonal/>
    </border>
    <border>
      <left style="thin">
        <color indexed="10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/>
      <right/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 style="thin">
        <color indexed="13"/>
      </bottom>
      <diagonal/>
    </border>
    <border>
      <left style="thin">
        <color indexed="10"/>
      </left>
      <right/>
      <top style="thin">
        <color indexed="13"/>
      </top>
      <bottom style="thin">
        <color indexed="13"/>
      </bottom>
      <diagonal/>
    </border>
    <border>
      <left/>
      <right style="thin">
        <color indexed="10"/>
      </right>
      <top style="thin">
        <color indexed="13"/>
      </top>
      <bottom style="thin">
        <color indexed="13"/>
      </bottom>
      <diagonal/>
    </border>
    <border>
      <left style="thin">
        <color indexed="12"/>
      </left>
      <right style="thin">
        <color indexed="10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12"/>
      </top>
      <bottom style="thin">
        <color indexed="12"/>
      </bottom>
      <diagonal/>
    </border>
  </borders>
  <cellStyleXfs count="1">
    <xf numFmtId="0" fontId="0" fillId="0" borderId="0"/>
  </cellStyleXfs>
  <cellXfs count="42">
    <xf numFmtId="0" fontId="0" fillId="0" borderId="0" xfId="0"/>
    <xf numFmtId="3" fontId="0" fillId="0" borderId="0" xfId="0" applyNumberFormat="1"/>
    <xf numFmtId="3" fontId="0" fillId="0" borderId="6" xfId="0" applyNumberFormat="1" applyBorder="1" applyAlignment="1"/>
    <xf numFmtId="3" fontId="3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3" fontId="2" fillId="2" borderId="7" xfId="0" applyNumberFormat="1" applyFont="1" applyFill="1" applyBorder="1" applyAlignment="1" applyProtection="1">
      <alignment vertical="center" wrapText="1" readingOrder="1"/>
      <protection locked="0"/>
    </xf>
    <xf numFmtId="3" fontId="0" fillId="3" borderId="8" xfId="0" applyNumberFormat="1" applyFill="1" applyBorder="1" applyAlignment="1" applyProtection="1">
      <alignment vertical="top" wrapText="1"/>
      <protection locked="0"/>
    </xf>
    <xf numFmtId="3" fontId="2" fillId="2" borderId="3" xfId="0" applyNumberFormat="1" applyFont="1" applyFill="1" applyBorder="1" applyAlignment="1" applyProtection="1">
      <alignment horizontal="center" vertical="top" wrapText="1" readingOrder="1"/>
      <protection locked="0"/>
    </xf>
    <xf numFmtId="3" fontId="0" fillId="2" borderId="2" xfId="0" applyNumberFormat="1" applyFill="1" applyBorder="1" applyAlignment="1" applyProtection="1">
      <alignment vertical="top" wrapText="1"/>
      <protection locked="0"/>
    </xf>
    <xf numFmtId="3" fontId="2" fillId="2" borderId="9" xfId="0" applyNumberFormat="1" applyFont="1" applyFill="1" applyBorder="1" applyAlignment="1" applyProtection="1">
      <alignment vertical="top" wrapText="1" readingOrder="1"/>
      <protection locked="0"/>
    </xf>
    <xf numFmtId="3" fontId="0" fillId="3" borderId="10" xfId="0" applyNumberFormat="1" applyFill="1" applyBorder="1" applyAlignment="1" applyProtection="1">
      <alignment vertical="top" wrapText="1"/>
      <protection locked="0"/>
    </xf>
    <xf numFmtId="3" fontId="4" fillId="4" borderId="4" xfId="0" applyNumberFormat="1" applyFont="1" applyFill="1" applyBorder="1" applyAlignment="1" applyProtection="1">
      <alignment vertical="top" wrapText="1" readingOrder="1"/>
      <protection locked="0"/>
    </xf>
    <xf numFmtId="3" fontId="1" fillId="4" borderId="5" xfId="0" applyNumberFormat="1" applyFont="1" applyFill="1" applyBorder="1" applyAlignment="1" applyProtection="1">
      <alignment horizontal="right" vertical="top" wrapText="1" readingOrder="1"/>
      <protection locked="0"/>
    </xf>
    <xf numFmtId="3" fontId="5" fillId="0" borderId="0" xfId="0" applyNumberFormat="1" applyFont="1"/>
    <xf numFmtId="3" fontId="6" fillId="0" borderId="0" xfId="0" applyNumberFormat="1" applyFont="1" applyAlignment="1" applyProtection="1">
      <alignment vertical="top" readingOrder="1"/>
      <protection locked="0"/>
    </xf>
    <xf numFmtId="3" fontId="7" fillId="4" borderId="4" xfId="0" applyNumberFormat="1" applyFont="1" applyFill="1" applyBorder="1" applyAlignment="1" applyProtection="1">
      <alignment vertical="top" wrapText="1" readingOrder="1"/>
      <protection locked="0"/>
    </xf>
    <xf numFmtId="3" fontId="7" fillId="4" borderId="5" xfId="0" applyNumberFormat="1" applyFont="1" applyFill="1" applyBorder="1" applyAlignment="1" applyProtection="1">
      <alignment horizontal="right" vertical="top" wrapText="1" readingOrder="1"/>
      <protection locked="0"/>
    </xf>
    <xf numFmtId="3" fontId="9" fillId="0" borderId="0" xfId="0" applyNumberFormat="1" applyFont="1"/>
    <xf numFmtId="3" fontId="10" fillId="4" borderId="3" xfId="0" applyNumberFormat="1" applyFont="1" applyFill="1" applyBorder="1" applyAlignment="1" applyProtection="1">
      <alignment vertical="top" wrapText="1" readingOrder="1"/>
      <protection locked="0"/>
    </xf>
    <xf numFmtId="3" fontId="10" fillId="3" borderId="10" xfId="0" applyNumberFormat="1" applyFont="1" applyFill="1" applyBorder="1" applyAlignment="1" applyProtection="1">
      <alignment vertical="top" wrapText="1"/>
      <protection locked="0"/>
    </xf>
    <xf numFmtId="9" fontId="10" fillId="0" borderId="0" xfId="0" applyNumberFormat="1" applyFont="1"/>
    <xf numFmtId="3" fontId="8" fillId="4" borderId="3" xfId="0" applyNumberFormat="1" applyFont="1" applyFill="1" applyBorder="1" applyAlignment="1" applyProtection="1">
      <alignment vertical="top" wrapText="1" readingOrder="1"/>
      <protection locked="0"/>
    </xf>
    <xf numFmtId="3" fontId="9" fillId="3" borderId="10" xfId="0" applyNumberFormat="1" applyFont="1" applyFill="1" applyBorder="1" applyAlignment="1" applyProtection="1">
      <alignment vertical="top" wrapText="1"/>
      <protection locked="0"/>
    </xf>
    <xf numFmtId="9" fontId="9" fillId="0" borderId="0" xfId="0" applyNumberFormat="1" applyFont="1"/>
    <xf numFmtId="3" fontId="7" fillId="0" borderId="12" xfId="0" applyNumberFormat="1" applyFont="1" applyFill="1" applyBorder="1" applyAlignment="1" applyProtection="1">
      <alignment horizontal="right" vertical="top" wrapText="1" readingOrder="1"/>
      <protection locked="0"/>
    </xf>
    <xf numFmtId="3" fontId="7" fillId="0" borderId="11" xfId="0" applyNumberFormat="1" applyFont="1" applyFill="1" applyBorder="1" applyAlignment="1" applyProtection="1">
      <alignment horizontal="right" vertical="top" wrapText="1" readingOrder="1"/>
      <protection locked="0"/>
    </xf>
    <xf numFmtId="3" fontId="1" fillId="0" borderId="12" xfId="0" applyNumberFormat="1" applyFont="1" applyFill="1" applyBorder="1" applyAlignment="1" applyProtection="1">
      <alignment horizontal="right" vertical="top" wrapText="1" readingOrder="1"/>
      <protection locked="0"/>
    </xf>
    <xf numFmtId="3" fontId="1" fillId="0" borderId="11" xfId="0" applyNumberFormat="1" applyFont="1" applyFill="1" applyBorder="1" applyAlignment="1" applyProtection="1">
      <alignment horizontal="right" vertical="top" wrapText="1" readingOrder="1"/>
      <protection locked="0"/>
    </xf>
    <xf numFmtId="3" fontId="11" fillId="4" borderId="4" xfId="0" applyNumberFormat="1" applyFont="1" applyFill="1" applyBorder="1" applyAlignment="1" applyProtection="1">
      <alignment vertical="top" wrapText="1" readingOrder="1"/>
      <protection locked="0"/>
    </xf>
    <xf numFmtId="3" fontId="11" fillId="4" borderId="5" xfId="0" applyNumberFormat="1" applyFont="1" applyFill="1" applyBorder="1" applyAlignment="1" applyProtection="1">
      <alignment horizontal="right" vertical="top" wrapText="1" readingOrder="1"/>
      <protection locked="0"/>
    </xf>
    <xf numFmtId="3" fontId="11" fillId="0" borderId="12" xfId="0" applyNumberFormat="1" applyFont="1" applyFill="1" applyBorder="1" applyAlignment="1" applyProtection="1">
      <alignment horizontal="right" vertical="top" wrapText="1" readingOrder="1"/>
      <protection locked="0"/>
    </xf>
    <xf numFmtId="3" fontId="11" fillId="0" borderId="11" xfId="0" applyNumberFormat="1" applyFont="1" applyFill="1" applyBorder="1" applyAlignment="1" applyProtection="1">
      <alignment horizontal="right" vertical="top" wrapText="1" readingOrder="1"/>
      <protection locked="0"/>
    </xf>
    <xf numFmtId="3" fontId="11" fillId="0" borderId="13" xfId="0" applyNumberFormat="1" applyFont="1" applyFill="1" applyBorder="1" applyAlignment="1" applyProtection="1">
      <alignment horizontal="right" vertical="top" wrapText="1" readingOrder="1"/>
      <protection locked="0"/>
    </xf>
    <xf numFmtId="3" fontId="1" fillId="0" borderId="13" xfId="0" applyNumberFormat="1" applyFont="1" applyFill="1" applyBorder="1" applyAlignment="1" applyProtection="1">
      <alignment horizontal="right" vertical="top" wrapText="1" readingOrder="1"/>
      <protection locked="0"/>
    </xf>
    <xf numFmtId="3" fontId="7" fillId="0" borderId="13" xfId="0" applyNumberFormat="1" applyFont="1" applyFill="1" applyBorder="1" applyAlignment="1" applyProtection="1">
      <alignment horizontal="right" vertical="top" wrapText="1" readingOrder="1"/>
      <protection locked="0"/>
    </xf>
    <xf numFmtId="3" fontId="11" fillId="0" borderId="14" xfId="0" applyNumberFormat="1" applyFont="1" applyFill="1" applyBorder="1" applyAlignment="1" applyProtection="1">
      <alignment vertical="top" wrapText="1" readingOrder="1"/>
      <protection locked="0"/>
    </xf>
    <xf numFmtId="3" fontId="7" fillId="0" borderId="15" xfId="0" applyNumberFormat="1" applyFont="1" applyFill="1" applyBorder="1" applyAlignment="1" applyProtection="1">
      <alignment vertical="top" wrapText="1" readingOrder="1"/>
      <protection locked="0"/>
    </xf>
    <xf numFmtId="3" fontId="12" fillId="0" borderId="15" xfId="0" applyNumberFormat="1" applyFont="1" applyFill="1" applyBorder="1" applyAlignment="1" applyProtection="1">
      <alignment vertical="top" wrapText="1" readingOrder="1"/>
      <protection locked="0"/>
    </xf>
    <xf numFmtId="3" fontId="4" fillId="4" borderId="0" xfId="0" applyNumberFormat="1" applyFont="1" applyFill="1" applyBorder="1" applyAlignment="1" applyProtection="1">
      <alignment vertical="top" wrapText="1" readingOrder="1"/>
      <protection locked="0"/>
    </xf>
    <xf numFmtId="3" fontId="1" fillId="4" borderId="0" xfId="0" applyNumberFormat="1" applyFont="1" applyFill="1" applyBorder="1" applyAlignment="1" applyProtection="1">
      <alignment horizontal="right" vertical="top" wrapText="1" readingOrder="1"/>
      <protection locked="0"/>
    </xf>
    <xf numFmtId="3" fontId="8" fillId="4" borderId="0" xfId="0" applyNumberFormat="1" applyFont="1" applyFill="1" applyBorder="1" applyAlignment="1" applyProtection="1">
      <alignment vertical="top" wrapText="1" readingOrder="1"/>
      <protection locked="0"/>
    </xf>
    <xf numFmtId="3" fontId="13" fillId="0" borderId="0" xfId="0" applyNumberFormat="1" applyFont="1"/>
    <xf numFmtId="3" fontId="14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699B6"/>
      <rgbColor rgb="00696969"/>
      <rgbColor rgb="000354A5"/>
      <rgbColor rgb="00FFFFFF"/>
      <rgbColor rgb="00808080"/>
      <rgbColor rgb="00FFFFFF"/>
      <rgbColor rgb="008080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0"/>
  <sheetViews>
    <sheetView showGridLines="0" tabSelected="1" workbookViewId="0">
      <pane ySplit="1" topLeftCell="A2" activePane="bottomLeft" state="frozenSplit"/>
      <selection pane="bottomLeft" activeCell="J8" sqref="J8"/>
    </sheetView>
  </sheetViews>
  <sheetFormatPr baseColWidth="10" defaultColWidth="9.140625" defaultRowHeight="12.75" x14ac:dyDescent="0.2"/>
  <cols>
    <col min="1" max="1" width="14.85546875" style="1" customWidth="1"/>
    <col min="2" max="5" width="8.42578125" style="1" customWidth="1"/>
    <col min="6" max="6" width="9.5703125" style="1" customWidth="1"/>
    <col min="7" max="7" width="0" style="1" hidden="1" customWidth="1"/>
    <col min="8" max="8" width="4.7109375" style="1" customWidth="1"/>
    <col min="9" max="9" width="7.7109375" style="1" customWidth="1"/>
    <col min="10" max="10" width="14.5703125" style="1" customWidth="1"/>
    <col min="11" max="14" width="9.140625" style="1"/>
    <col min="15" max="15" width="9.28515625" style="1" customWidth="1"/>
    <col min="16" max="16" width="4.7109375" style="1" customWidth="1"/>
    <col min="17" max="16384" width="9.140625" style="1"/>
  </cols>
  <sheetData>
    <row r="1" spans="1:16" ht="25.5" customHeight="1" x14ac:dyDescent="0.2">
      <c r="A1" s="13" t="s">
        <v>57</v>
      </c>
      <c r="F1" s="2"/>
      <c r="J1" s="13" t="s">
        <v>63</v>
      </c>
    </row>
    <row r="2" spans="1:16" x14ac:dyDescent="0.2">
      <c r="A2" s="4"/>
      <c r="B2" s="3" t="s">
        <v>0</v>
      </c>
      <c r="C2" s="3" t="s">
        <v>1</v>
      </c>
      <c r="D2" s="3" t="s">
        <v>2</v>
      </c>
      <c r="E2" s="3" t="s">
        <v>3</v>
      </c>
      <c r="F2" s="3" t="s">
        <v>58</v>
      </c>
      <c r="G2" s="5"/>
      <c r="J2" s="4"/>
      <c r="K2" s="3" t="s">
        <v>0</v>
      </c>
      <c r="L2" s="3" t="s">
        <v>1</v>
      </c>
      <c r="M2" s="3" t="s">
        <v>2</v>
      </c>
      <c r="N2" s="3" t="s">
        <v>3</v>
      </c>
      <c r="O2" s="3" t="s">
        <v>58</v>
      </c>
    </row>
    <row r="3" spans="1:16" x14ac:dyDescent="0.2">
      <c r="A3" s="7"/>
      <c r="B3" s="6" t="s">
        <v>4</v>
      </c>
      <c r="C3" s="6" t="s">
        <v>4</v>
      </c>
      <c r="D3" s="6" t="s">
        <v>4</v>
      </c>
      <c r="E3" s="6" t="s">
        <v>4</v>
      </c>
      <c r="F3" s="8" t="s">
        <v>4</v>
      </c>
      <c r="G3" s="9"/>
      <c r="J3" s="7"/>
      <c r="K3" s="6" t="s">
        <v>4</v>
      </c>
      <c r="L3" s="6" t="s">
        <v>4</v>
      </c>
      <c r="M3" s="6" t="s">
        <v>4</v>
      </c>
      <c r="N3" s="6" t="s">
        <v>4</v>
      </c>
      <c r="O3" s="8" t="s">
        <v>4</v>
      </c>
    </row>
    <row r="4" spans="1:16" x14ac:dyDescent="0.2">
      <c r="A4" s="27" t="s">
        <v>5</v>
      </c>
      <c r="B4" s="28">
        <v>140577.63</v>
      </c>
      <c r="C4" s="28">
        <v>125756.50999999998</v>
      </c>
      <c r="D4" s="28">
        <v>119061.88999999998</v>
      </c>
      <c r="E4" s="28">
        <v>121405.85999999999</v>
      </c>
      <c r="F4" s="17">
        <v>132303.64999999997</v>
      </c>
      <c r="G4" s="18"/>
      <c r="H4" s="19">
        <f>(F4-E4)/E4</f>
        <v>8.9763294786594158E-2</v>
      </c>
      <c r="I4" s="12"/>
      <c r="J4" s="34" t="s">
        <v>5</v>
      </c>
      <c r="K4" s="31">
        <v>69152.998829999997</v>
      </c>
      <c r="L4" s="29">
        <v>73337.935600000026</v>
      </c>
      <c r="M4" s="29">
        <v>97639.272989999983</v>
      </c>
      <c r="N4" s="29">
        <v>72561.07617</v>
      </c>
      <c r="O4" s="30">
        <v>81612.668350000007</v>
      </c>
      <c r="P4" s="19">
        <f>(O4-N4)/N4</f>
        <v>0.12474445884448362</v>
      </c>
    </row>
    <row r="5" spans="1:16" x14ac:dyDescent="0.2">
      <c r="A5" s="27" t="s">
        <v>6</v>
      </c>
      <c r="B5" s="28">
        <v>36532.589999999997</v>
      </c>
      <c r="C5" s="28">
        <v>33733.520000000004</v>
      </c>
      <c r="D5" s="28">
        <v>34697.57</v>
      </c>
      <c r="E5" s="28">
        <v>40114.060000000005</v>
      </c>
      <c r="F5" s="17">
        <v>43381.650000000016</v>
      </c>
      <c r="G5" s="18"/>
      <c r="H5" s="19">
        <f>(F5-E5)/E5</f>
        <v>8.1457474012852624E-2</v>
      </c>
      <c r="I5" s="12"/>
      <c r="J5" s="27" t="s">
        <v>6</v>
      </c>
      <c r="K5" s="31">
        <v>20406.447980000001</v>
      </c>
      <c r="L5" s="29">
        <v>22202.572969999997</v>
      </c>
      <c r="M5" s="29">
        <v>18903.670410000002</v>
      </c>
      <c r="N5" s="29">
        <v>19213.349900000001</v>
      </c>
      <c r="O5" s="30">
        <v>20367.661209999998</v>
      </c>
      <c r="P5" s="19">
        <f t="shared" ref="P5:P51" si="0">(O5-N5)/N5</f>
        <v>6.0078607635204583E-2</v>
      </c>
    </row>
    <row r="6" spans="1:16" x14ac:dyDescent="0.2">
      <c r="A6" s="27" t="s">
        <v>7</v>
      </c>
      <c r="B6" s="28">
        <v>107112.70000000001</v>
      </c>
      <c r="C6" s="28">
        <v>99994.62</v>
      </c>
      <c r="D6" s="28">
        <v>95157.87</v>
      </c>
      <c r="E6" s="28">
        <v>91122.57</v>
      </c>
      <c r="F6" s="17">
        <v>91867.020000000033</v>
      </c>
      <c r="G6" s="18"/>
      <c r="H6" s="19">
        <f>(F6-E6)/E6</f>
        <v>8.1697651855081148E-3</v>
      </c>
      <c r="I6" s="12"/>
      <c r="J6" s="27" t="s">
        <v>7</v>
      </c>
      <c r="K6" s="31">
        <v>18869.205269999999</v>
      </c>
      <c r="L6" s="29">
        <v>19183.823489999995</v>
      </c>
      <c r="M6" s="29">
        <v>22787.371600000006</v>
      </c>
      <c r="N6" s="29">
        <v>22176.823029999992</v>
      </c>
      <c r="O6" s="30">
        <v>26470.428420000004</v>
      </c>
      <c r="P6" s="19">
        <f t="shared" si="0"/>
        <v>0.19360777619913275</v>
      </c>
    </row>
    <row r="7" spans="1:16" x14ac:dyDescent="0.2">
      <c r="A7" s="27" t="s">
        <v>62</v>
      </c>
      <c r="B7" s="28"/>
      <c r="C7" s="28"/>
      <c r="D7" s="28"/>
      <c r="E7" s="28"/>
      <c r="F7" s="17"/>
      <c r="G7" s="18"/>
      <c r="H7" s="19"/>
      <c r="I7" s="12"/>
      <c r="J7" s="27" t="s">
        <v>62</v>
      </c>
      <c r="K7" s="31">
        <v>38476.034309999995</v>
      </c>
      <c r="L7" s="29">
        <v>21731.112840000002</v>
      </c>
      <c r="M7" s="29">
        <v>23235.30213</v>
      </c>
      <c r="N7" s="29">
        <v>22945.588200000002</v>
      </c>
      <c r="O7" s="30">
        <v>23253.372389999997</v>
      </c>
      <c r="P7" s="19">
        <f t="shared" si="0"/>
        <v>1.3413654394791013E-2</v>
      </c>
    </row>
    <row r="8" spans="1:16" x14ac:dyDescent="0.2">
      <c r="A8" s="27" t="s">
        <v>8</v>
      </c>
      <c r="B8" s="28">
        <v>25788.76</v>
      </c>
      <c r="C8" s="28">
        <v>26449.839999999997</v>
      </c>
      <c r="D8" s="28">
        <v>29686.94</v>
      </c>
      <c r="E8" s="28">
        <v>33826.9</v>
      </c>
      <c r="F8" s="17">
        <v>32731.209999999995</v>
      </c>
      <c r="G8" s="18"/>
      <c r="H8" s="19">
        <f>(F8-E8)/E8</f>
        <v>-3.2391085201422712E-2</v>
      </c>
      <c r="I8" s="12"/>
      <c r="J8" s="27" t="s">
        <v>8</v>
      </c>
      <c r="K8" s="31">
        <v>3077.1510699999999</v>
      </c>
      <c r="L8" s="29">
        <v>3929.9298700000004</v>
      </c>
      <c r="M8" s="29">
        <v>5579.5864600000004</v>
      </c>
      <c r="N8" s="29">
        <v>6161.9213</v>
      </c>
      <c r="O8" s="30">
        <v>5835.3572700000004</v>
      </c>
      <c r="P8" s="19">
        <f t="shared" si="0"/>
        <v>-5.2997111469112651E-2</v>
      </c>
    </row>
    <row r="9" spans="1:16" x14ac:dyDescent="0.2">
      <c r="A9" s="10" t="s">
        <v>9</v>
      </c>
      <c r="B9" s="11">
        <v>1555.72</v>
      </c>
      <c r="C9" s="11">
        <v>1582.84</v>
      </c>
      <c r="D9" s="11">
        <v>1612.66</v>
      </c>
      <c r="E9" s="11">
        <v>2210.2600000000002</v>
      </c>
      <c r="F9" s="20">
        <v>2547.3500000000004</v>
      </c>
      <c r="G9" s="21"/>
      <c r="H9" s="22">
        <f>(F9-E9)/E9</f>
        <v>0.15251146923891312</v>
      </c>
      <c r="J9" s="10" t="s">
        <v>9</v>
      </c>
      <c r="K9" s="32">
        <v>54.379509999999996</v>
      </c>
      <c r="L9" s="25">
        <v>18.415579999999999</v>
      </c>
      <c r="M9" s="25">
        <v>29.365030000000001</v>
      </c>
      <c r="N9" s="25">
        <v>14.576749999999999</v>
      </c>
      <c r="O9" s="26">
        <v>9.7627699999999997</v>
      </c>
      <c r="P9" s="22">
        <f t="shared" si="0"/>
        <v>-0.33025057025743049</v>
      </c>
    </row>
    <row r="10" spans="1:16" x14ac:dyDescent="0.2">
      <c r="A10" s="10" t="s">
        <v>10</v>
      </c>
      <c r="B10" s="11">
        <v>5558.94</v>
      </c>
      <c r="C10" s="11">
        <v>5051.08</v>
      </c>
      <c r="D10" s="11">
        <v>4973.9400000000005</v>
      </c>
      <c r="E10" s="11">
        <v>5895.4599999999991</v>
      </c>
      <c r="F10" s="20">
        <v>6870.7</v>
      </c>
      <c r="G10" s="21"/>
      <c r="H10" s="22">
        <f>(F10-E10)/E10</f>
        <v>0.16542220624005605</v>
      </c>
      <c r="J10" s="10" t="s">
        <v>10</v>
      </c>
      <c r="K10" s="32">
        <v>524.97753999999998</v>
      </c>
      <c r="L10" s="25">
        <v>854.28539999999998</v>
      </c>
      <c r="M10" s="25">
        <v>776.57407999999998</v>
      </c>
      <c r="N10" s="25">
        <v>1436.6594499999999</v>
      </c>
      <c r="O10" s="26">
        <v>1775.5972099999999</v>
      </c>
      <c r="P10" s="22">
        <f t="shared" si="0"/>
        <v>0.23592073960185905</v>
      </c>
    </row>
    <row r="11" spans="1:16" x14ac:dyDescent="0.2">
      <c r="A11" s="10" t="s">
        <v>11</v>
      </c>
      <c r="B11" s="11">
        <v>7576.44</v>
      </c>
      <c r="C11" s="11">
        <v>6097.09</v>
      </c>
      <c r="D11" s="11">
        <v>6849.76</v>
      </c>
      <c r="E11" s="11">
        <v>8218.89</v>
      </c>
      <c r="F11" s="20">
        <v>8278.659999999998</v>
      </c>
      <c r="G11" s="21"/>
      <c r="H11" s="22">
        <f>(F11-E11)/E11</f>
        <v>7.2722715597846694E-3</v>
      </c>
      <c r="J11" s="10" t="s">
        <v>11</v>
      </c>
      <c r="K11" s="32">
        <v>5255.4146299999993</v>
      </c>
      <c r="L11" s="25">
        <v>4158.7946399999992</v>
      </c>
      <c r="M11" s="25">
        <v>3730.80618</v>
      </c>
      <c r="N11" s="25">
        <v>3981.6460899999993</v>
      </c>
      <c r="O11" s="26">
        <v>2397.4414400000001</v>
      </c>
      <c r="P11" s="22">
        <f t="shared" si="0"/>
        <v>-0.39787681129640518</v>
      </c>
    </row>
    <row r="12" spans="1:16" ht="12.75" customHeight="1" x14ac:dyDescent="0.2">
      <c r="A12" s="27" t="s">
        <v>12</v>
      </c>
      <c r="B12" s="28">
        <v>4477.4900000000007</v>
      </c>
      <c r="C12" s="28">
        <v>5883.39</v>
      </c>
      <c r="D12" s="28">
        <v>6906.19</v>
      </c>
      <c r="E12" s="28">
        <v>7409.2800000000007</v>
      </c>
      <c r="F12" s="17">
        <v>9646.56</v>
      </c>
      <c r="G12" s="18"/>
      <c r="H12" s="19">
        <f>(F12-E12)/E12</f>
        <v>0.30195646540554527</v>
      </c>
      <c r="I12" s="12"/>
      <c r="J12" s="27" t="s">
        <v>12</v>
      </c>
      <c r="K12" s="31">
        <v>13054.39777</v>
      </c>
      <c r="L12" s="29">
        <v>12711.70277</v>
      </c>
      <c r="M12" s="29">
        <v>17430.484689999997</v>
      </c>
      <c r="N12" s="29">
        <v>21021.611730000004</v>
      </c>
      <c r="O12" s="30">
        <v>23989.252040000003</v>
      </c>
      <c r="P12" s="19">
        <f t="shared" si="0"/>
        <v>0.14117092200712997</v>
      </c>
    </row>
    <row r="13" spans="1:16" x14ac:dyDescent="0.2">
      <c r="A13" s="14" t="s">
        <v>61</v>
      </c>
      <c r="B13" s="15">
        <v>17027.78</v>
      </c>
      <c r="C13" s="15">
        <v>16753.8</v>
      </c>
      <c r="D13" s="15">
        <v>21892.82</v>
      </c>
      <c r="E13" s="15">
        <v>28032.800000000003</v>
      </c>
      <c r="F13" s="17">
        <v>28984.459999999995</v>
      </c>
      <c r="G13" s="18"/>
      <c r="H13" s="19">
        <f>(F13-E13)/E13</f>
        <v>3.394808938101055E-2</v>
      </c>
      <c r="J13" s="14" t="s">
        <v>61</v>
      </c>
      <c r="K13" s="33"/>
      <c r="L13" s="23"/>
      <c r="M13" s="23"/>
      <c r="N13" s="23"/>
      <c r="O13" s="24"/>
      <c r="P13" s="19"/>
    </row>
    <row r="14" spans="1:16" x14ac:dyDescent="0.2">
      <c r="A14" s="27" t="s">
        <v>13</v>
      </c>
      <c r="B14" s="28">
        <v>17478.61</v>
      </c>
      <c r="C14" s="28">
        <v>17463.79</v>
      </c>
      <c r="D14" s="28">
        <v>16163.589999999998</v>
      </c>
      <c r="E14" s="28">
        <v>16679.579999999998</v>
      </c>
      <c r="F14" s="17">
        <v>17825.170000000006</v>
      </c>
      <c r="G14" s="18"/>
      <c r="H14" s="19">
        <f>(F14-E14)/E14</f>
        <v>6.8682185043029115E-2</v>
      </c>
      <c r="I14" s="12"/>
      <c r="J14" s="27" t="s">
        <v>13</v>
      </c>
      <c r="K14" s="31">
        <v>5978.64102</v>
      </c>
      <c r="L14" s="29">
        <v>5383.7815600000013</v>
      </c>
      <c r="M14" s="29">
        <v>7101.1356700000006</v>
      </c>
      <c r="N14" s="29">
        <v>4879.7498500000002</v>
      </c>
      <c r="O14" s="30">
        <v>5723.9424799999997</v>
      </c>
      <c r="P14" s="19">
        <f t="shared" si="0"/>
        <v>0.17299916101232105</v>
      </c>
    </row>
    <row r="15" spans="1:16" x14ac:dyDescent="0.2">
      <c r="A15" s="10" t="s">
        <v>14</v>
      </c>
      <c r="B15" s="11">
        <v>689.8599999999999</v>
      </c>
      <c r="C15" s="11">
        <v>426.38</v>
      </c>
      <c r="D15" s="11">
        <v>349.82</v>
      </c>
      <c r="E15" s="11">
        <v>322.01</v>
      </c>
      <c r="F15" s="20">
        <v>268.04999999999995</v>
      </c>
      <c r="G15" s="21"/>
      <c r="H15" s="22">
        <f>(F15-E15)/E15</f>
        <v>-0.16757243563864488</v>
      </c>
      <c r="J15" s="10" t="s">
        <v>14</v>
      </c>
      <c r="K15" s="32">
        <v>40.613720000000001</v>
      </c>
      <c r="L15" s="25">
        <v>2.4907599999999999</v>
      </c>
      <c r="M15" s="25">
        <v>7.60168</v>
      </c>
      <c r="N15" s="25">
        <v>7.4733399999999994</v>
      </c>
      <c r="O15" s="26">
        <v>0.64937</v>
      </c>
      <c r="P15" s="22">
        <f t="shared" si="0"/>
        <v>-0.91310846288272707</v>
      </c>
    </row>
    <row r="16" spans="1:16" x14ac:dyDescent="0.2">
      <c r="A16" s="10" t="s">
        <v>15</v>
      </c>
      <c r="B16" s="11"/>
      <c r="C16" s="11">
        <v>14.15</v>
      </c>
      <c r="D16" s="11">
        <v>25.91</v>
      </c>
      <c r="E16" s="11"/>
      <c r="F16" s="20">
        <v>5.12</v>
      </c>
      <c r="G16" s="21"/>
      <c r="H16" s="22"/>
      <c r="J16" s="10" t="s">
        <v>15</v>
      </c>
      <c r="K16" s="32">
        <v>1.9E-2</v>
      </c>
      <c r="L16" s="25"/>
      <c r="M16" s="25"/>
      <c r="N16" s="25"/>
      <c r="O16" s="26"/>
      <c r="P16" s="22"/>
    </row>
    <row r="17" spans="1:16" x14ac:dyDescent="0.2">
      <c r="A17" s="10" t="s">
        <v>16</v>
      </c>
      <c r="B17" s="11">
        <v>122.54</v>
      </c>
      <c r="C17" s="11">
        <v>288.41000000000003</v>
      </c>
      <c r="D17" s="11">
        <v>16.7</v>
      </c>
      <c r="E17" s="11">
        <v>46.54</v>
      </c>
      <c r="F17" s="20">
        <v>745.44</v>
      </c>
      <c r="G17" s="21"/>
      <c r="H17" s="22"/>
      <c r="J17" s="10" t="s">
        <v>16</v>
      </c>
      <c r="K17" s="32">
        <v>65.888310000000004</v>
      </c>
      <c r="L17" s="25">
        <v>0.98638000000000003</v>
      </c>
      <c r="M17" s="25">
        <v>6.5752000000000006</v>
      </c>
      <c r="N17" s="25">
        <v>4.6626999999999992</v>
      </c>
      <c r="O17" s="26">
        <v>40.615919999999996</v>
      </c>
      <c r="P17" s="22">
        <f t="shared" si="0"/>
        <v>7.710815621850001</v>
      </c>
    </row>
    <row r="18" spans="1:16" x14ac:dyDescent="0.2">
      <c r="A18" s="10" t="s">
        <v>17</v>
      </c>
      <c r="B18" s="11">
        <v>618.68000000000006</v>
      </c>
      <c r="C18" s="11">
        <v>498.63</v>
      </c>
      <c r="D18" s="11">
        <v>763.08</v>
      </c>
      <c r="E18" s="11">
        <v>795.52</v>
      </c>
      <c r="F18" s="20">
        <v>670.29</v>
      </c>
      <c r="G18" s="21"/>
      <c r="H18" s="22">
        <f>(F18-E18)/E18</f>
        <v>-0.15741904666130332</v>
      </c>
      <c r="J18" s="10" t="s">
        <v>17</v>
      </c>
      <c r="K18" s="32">
        <v>124.55211000000001</v>
      </c>
      <c r="L18" s="25">
        <v>122.54383999999999</v>
      </c>
      <c r="M18" s="25">
        <v>242.45181000000002</v>
      </c>
      <c r="N18" s="25">
        <v>322.83501000000001</v>
      </c>
      <c r="O18" s="26">
        <v>352.56330000000003</v>
      </c>
      <c r="P18" s="22">
        <f t="shared" si="0"/>
        <v>9.2085087054220097E-2</v>
      </c>
    </row>
    <row r="19" spans="1:16" x14ac:dyDescent="0.2">
      <c r="A19" s="10" t="s">
        <v>18</v>
      </c>
      <c r="B19" s="11">
        <v>196.94</v>
      </c>
      <c r="C19" s="11">
        <v>171.17</v>
      </c>
      <c r="D19" s="11">
        <v>156.88999999999999</v>
      </c>
      <c r="E19" s="11">
        <v>209.05</v>
      </c>
      <c r="F19" s="20">
        <v>141.48999999999998</v>
      </c>
      <c r="G19" s="21"/>
      <c r="H19" s="22">
        <f>(F19-E19)/E19</f>
        <v>-0.32317627361875162</v>
      </c>
      <c r="J19" s="10" t="s">
        <v>18</v>
      </c>
      <c r="K19" s="32">
        <v>37.056229999999999</v>
      </c>
      <c r="L19" s="25">
        <v>75.921050000000008</v>
      </c>
      <c r="M19" s="25">
        <v>366.79413999999997</v>
      </c>
      <c r="N19" s="25">
        <v>158.30481999999998</v>
      </c>
      <c r="O19" s="26">
        <v>256.92875000000004</v>
      </c>
      <c r="P19" s="22">
        <f t="shared" si="0"/>
        <v>0.62300017144140063</v>
      </c>
    </row>
    <row r="20" spans="1:16" x14ac:dyDescent="0.2">
      <c r="A20" s="10" t="s">
        <v>59</v>
      </c>
      <c r="B20" s="11">
        <v>187.73999999999998</v>
      </c>
      <c r="C20" s="11">
        <v>4.3499999999999996</v>
      </c>
      <c r="D20" s="11"/>
      <c r="E20" s="11">
        <v>3.59</v>
      </c>
      <c r="F20" s="20">
        <v>32.729999999999997</v>
      </c>
      <c r="G20" s="21"/>
      <c r="H20" s="22">
        <f>(F20-E20)/E20</f>
        <v>8.116991643454039</v>
      </c>
      <c r="J20" s="10" t="s">
        <v>19</v>
      </c>
      <c r="K20" s="32"/>
      <c r="L20" s="25"/>
      <c r="M20" s="25"/>
      <c r="N20" s="25">
        <v>5.88497</v>
      </c>
      <c r="O20" s="26">
        <v>7.1424400000000006</v>
      </c>
      <c r="P20" s="22">
        <f t="shared" si="0"/>
        <v>0.21367483606543458</v>
      </c>
    </row>
    <row r="21" spans="1:16" x14ac:dyDescent="0.2">
      <c r="A21" s="14" t="s">
        <v>20</v>
      </c>
      <c r="B21" s="15">
        <v>14040.28</v>
      </c>
      <c r="C21" s="15">
        <v>14533.089999999997</v>
      </c>
      <c r="D21" s="15">
        <v>14462.400000000001</v>
      </c>
      <c r="E21" s="15">
        <v>15539.8</v>
      </c>
      <c r="F21" s="17">
        <v>15974.040000000005</v>
      </c>
      <c r="G21" s="18"/>
      <c r="H21" s="19">
        <f>(F21-E21)/E21</f>
        <v>2.7943731579557346E-2</v>
      </c>
      <c r="I21" s="41"/>
      <c r="J21" s="14" t="s">
        <v>20</v>
      </c>
      <c r="K21" s="33">
        <v>743.18623999999988</v>
      </c>
      <c r="L21" s="23">
        <v>933.08480999999995</v>
      </c>
      <c r="M21" s="23">
        <v>952.16399000000013</v>
      </c>
      <c r="N21" s="23">
        <v>1144.3743899999997</v>
      </c>
      <c r="O21" s="24">
        <v>827.46503000000018</v>
      </c>
      <c r="P21" s="19">
        <f t="shared" si="0"/>
        <v>-0.27692804275356042</v>
      </c>
    </row>
    <row r="22" spans="1:16" x14ac:dyDescent="0.2">
      <c r="A22" s="14" t="s">
        <v>60</v>
      </c>
      <c r="B22" s="15">
        <v>29616.82</v>
      </c>
      <c r="C22" s="15">
        <v>26656.46</v>
      </c>
      <c r="D22" s="15">
        <v>24501.63</v>
      </c>
      <c r="E22" s="15">
        <v>23638.53</v>
      </c>
      <c r="F22" s="17">
        <v>29568.500000000004</v>
      </c>
      <c r="G22" s="18"/>
      <c r="H22" s="19">
        <f>(F22-E22)/E22</f>
        <v>0.25086035383756966</v>
      </c>
      <c r="I22" s="41"/>
      <c r="J22" s="14" t="s">
        <v>21</v>
      </c>
      <c r="K22" s="33">
        <v>4348.8463499999989</v>
      </c>
      <c r="L22" s="23">
        <v>5224.6208599999991</v>
      </c>
      <c r="M22" s="23">
        <v>5071.08259</v>
      </c>
      <c r="N22" s="23">
        <v>4931.4044300000014</v>
      </c>
      <c r="O22" s="24">
        <v>5209.9246499999999</v>
      </c>
      <c r="P22" s="19">
        <f t="shared" si="0"/>
        <v>5.647888425164075E-2</v>
      </c>
    </row>
    <row r="23" spans="1:16" x14ac:dyDescent="0.2">
      <c r="A23" s="10" t="s">
        <v>22</v>
      </c>
      <c r="B23" s="11">
        <v>13.84</v>
      </c>
      <c r="C23" s="11">
        <v>24.25</v>
      </c>
      <c r="D23" s="11"/>
      <c r="E23" s="11"/>
      <c r="F23" s="20"/>
      <c r="G23" s="21"/>
      <c r="H23" s="22"/>
      <c r="J23" s="10" t="s">
        <v>22</v>
      </c>
      <c r="K23" s="32">
        <v>826.9789199999999</v>
      </c>
      <c r="L23" s="25">
        <v>717.39674999999988</v>
      </c>
      <c r="M23" s="25">
        <v>772.77615000000014</v>
      </c>
      <c r="N23" s="25">
        <v>692.79808000000014</v>
      </c>
      <c r="O23" s="26">
        <v>982.87698999999998</v>
      </c>
      <c r="P23" s="22">
        <f t="shared" si="0"/>
        <v>0.41870628452088055</v>
      </c>
    </row>
    <row r="24" spans="1:16" x14ac:dyDescent="0.2">
      <c r="A24" s="10" t="s">
        <v>23</v>
      </c>
      <c r="B24" s="11"/>
      <c r="C24" s="11"/>
      <c r="D24" s="11"/>
      <c r="E24" s="11"/>
      <c r="F24" s="20">
        <v>5.25</v>
      </c>
      <c r="G24" s="21"/>
      <c r="H24" s="22"/>
      <c r="J24" s="10" t="s">
        <v>23</v>
      </c>
      <c r="K24" s="32">
        <v>142.51609000000002</v>
      </c>
      <c r="L24" s="25">
        <v>168.53790999999993</v>
      </c>
      <c r="M24" s="25">
        <v>107.55556999999999</v>
      </c>
      <c r="N24" s="25">
        <v>222.47197999999997</v>
      </c>
      <c r="O24" s="26">
        <v>189.47090999999998</v>
      </c>
      <c r="P24" s="22">
        <f t="shared" si="0"/>
        <v>-0.1483380963301536</v>
      </c>
    </row>
    <row r="25" spans="1:16" x14ac:dyDescent="0.2">
      <c r="A25" s="10" t="s">
        <v>24</v>
      </c>
      <c r="B25" s="11">
        <v>1622.21</v>
      </c>
      <c r="C25" s="11">
        <v>1798.3100000000002</v>
      </c>
      <c r="D25" s="11">
        <v>1638.3299999999997</v>
      </c>
      <c r="E25" s="11">
        <v>1450.92</v>
      </c>
      <c r="F25" s="20">
        <v>1623.2799999999995</v>
      </c>
      <c r="G25" s="21"/>
      <c r="H25" s="22">
        <f>(F25-E25)/E25</f>
        <v>0.11879359303062846</v>
      </c>
      <c r="J25" s="10" t="s">
        <v>24</v>
      </c>
      <c r="K25" s="32">
        <v>128.15703999999999</v>
      </c>
      <c r="L25" s="25">
        <v>132.38762</v>
      </c>
      <c r="M25" s="25">
        <v>114.47366</v>
      </c>
      <c r="N25" s="25">
        <v>201.62599</v>
      </c>
      <c r="O25" s="26">
        <v>289.46956</v>
      </c>
      <c r="P25" s="22">
        <f t="shared" si="0"/>
        <v>0.4356758273077791</v>
      </c>
    </row>
    <row r="26" spans="1:16" x14ac:dyDescent="0.2">
      <c r="A26" s="14" t="s">
        <v>25</v>
      </c>
      <c r="B26" s="15">
        <v>15360.81</v>
      </c>
      <c r="C26" s="15">
        <v>19398.68</v>
      </c>
      <c r="D26" s="15">
        <v>18580.3</v>
      </c>
      <c r="E26" s="15">
        <v>17877.7</v>
      </c>
      <c r="F26" s="17">
        <v>19610.750000000004</v>
      </c>
      <c r="G26" s="18"/>
      <c r="H26" s="19">
        <f>(F26-E26)/E26</f>
        <v>9.6939203588828696E-2</v>
      </c>
      <c r="J26" s="14" t="s">
        <v>25</v>
      </c>
      <c r="K26" s="33">
        <v>1518.8908999999999</v>
      </c>
      <c r="L26" s="23">
        <v>3335.9191599999995</v>
      </c>
      <c r="M26" s="23">
        <v>1627.9295100000004</v>
      </c>
      <c r="N26" s="23">
        <v>1146.9307999999999</v>
      </c>
      <c r="O26" s="24">
        <v>2953.4985900000006</v>
      </c>
      <c r="P26" s="19">
        <f t="shared" si="0"/>
        <v>1.5751323357956739</v>
      </c>
    </row>
    <row r="27" spans="1:16" x14ac:dyDescent="0.2">
      <c r="A27" s="10" t="s">
        <v>26</v>
      </c>
      <c r="B27" s="11">
        <v>74.510000000000005</v>
      </c>
      <c r="C27" s="11">
        <v>2623.57</v>
      </c>
      <c r="D27" s="11">
        <v>3042.59</v>
      </c>
      <c r="E27" s="11">
        <v>39.4</v>
      </c>
      <c r="F27" s="20">
        <v>79.23</v>
      </c>
      <c r="G27" s="21"/>
      <c r="H27" s="22">
        <f>(F27-E27)/E27</f>
        <v>1.0109137055837565</v>
      </c>
      <c r="J27" s="10" t="s">
        <v>26</v>
      </c>
      <c r="K27" s="32">
        <v>2.7449999999999999E-2</v>
      </c>
      <c r="L27" s="25">
        <v>42.106959999999994</v>
      </c>
      <c r="M27" s="25">
        <v>166.11727999999999</v>
      </c>
      <c r="N27" s="25">
        <v>49.391470000000005</v>
      </c>
      <c r="O27" s="26">
        <v>41.261000000000003</v>
      </c>
      <c r="P27" s="22">
        <f t="shared" si="0"/>
        <v>-0.16461283699391821</v>
      </c>
    </row>
    <row r="28" spans="1:16" x14ac:dyDescent="0.2">
      <c r="A28" s="10" t="s">
        <v>27</v>
      </c>
      <c r="B28" s="11">
        <v>1589.2</v>
      </c>
      <c r="C28" s="11">
        <v>1780.17</v>
      </c>
      <c r="D28" s="11">
        <v>1429.42</v>
      </c>
      <c r="E28" s="11">
        <v>2486.04</v>
      </c>
      <c r="F28" s="20">
        <v>2006.04</v>
      </c>
      <c r="G28" s="21"/>
      <c r="H28" s="22">
        <f>(F28-E28)/E28</f>
        <v>-0.19307814838055704</v>
      </c>
      <c r="J28" s="10" t="s">
        <v>27</v>
      </c>
      <c r="K28" s="32">
        <v>66.616389999999996</v>
      </c>
      <c r="L28" s="25">
        <v>666.67637000000002</v>
      </c>
      <c r="M28" s="25">
        <v>80.545820000000006</v>
      </c>
      <c r="N28" s="25">
        <v>13.052690000000002</v>
      </c>
      <c r="O28" s="26">
        <v>33.960009999999997</v>
      </c>
      <c r="P28" s="22">
        <f t="shared" si="0"/>
        <v>1.6017633146883894</v>
      </c>
    </row>
    <row r="29" spans="1:16" x14ac:dyDescent="0.2">
      <c r="A29" s="10" t="s">
        <v>28</v>
      </c>
      <c r="B29" s="11">
        <v>3.06</v>
      </c>
      <c r="C29" s="11">
        <v>152.16</v>
      </c>
      <c r="D29" s="11">
        <v>421.08</v>
      </c>
      <c r="E29" s="11">
        <v>1012.95</v>
      </c>
      <c r="F29" s="20">
        <v>1585.6000000000004</v>
      </c>
      <c r="G29" s="21"/>
      <c r="H29" s="22">
        <f>(F29-E29)/E29</f>
        <v>0.5653289895848761</v>
      </c>
      <c r="J29" s="10" t="s">
        <v>28</v>
      </c>
      <c r="K29" s="32">
        <v>0.67599999999999993</v>
      </c>
      <c r="L29" s="25">
        <v>6.19604</v>
      </c>
      <c r="M29" s="25">
        <v>40.506509999999999</v>
      </c>
      <c r="N29" s="25">
        <v>14.74479</v>
      </c>
      <c r="O29" s="26">
        <v>12.36567</v>
      </c>
      <c r="P29" s="22">
        <f t="shared" si="0"/>
        <v>-0.16135326444120265</v>
      </c>
    </row>
    <row r="30" spans="1:16" x14ac:dyDescent="0.2">
      <c r="A30" s="14" t="s">
        <v>29</v>
      </c>
      <c r="B30" s="15">
        <v>7185.44</v>
      </c>
      <c r="C30" s="15">
        <v>8156.48</v>
      </c>
      <c r="D30" s="15">
        <v>9415.2999999999993</v>
      </c>
      <c r="E30" s="15">
        <v>9501.3299999999981</v>
      </c>
      <c r="F30" s="17">
        <v>10148.349999999999</v>
      </c>
      <c r="G30" s="18"/>
      <c r="H30" s="19">
        <f>(F30-E30)/E30</f>
        <v>6.80978347241913E-2</v>
      </c>
      <c r="I30" s="41"/>
      <c r="J30" s="35" t="s">
        <v>29</v>
      </c>
      <c r="K30" s="33">
        <v>866.73503999999991</v>
      </c>
      <c r="L30" s="23">
        <v>1191.78711</v>
      </c>
      <c r="M30" s="23">
        <v>1534.7233600000002</v>
      </c>
      <c r="N30" s="23">
        <v>920.87598000000003</v>
      </c>
      <c r="O30" s="24">
        <v>1065.7126899999998</v>
      </c>
      <c r="P30" s="19">
        <f t="shared" si="0"/>
        <v>0.15728145064658958</v>
      </c>
    </row>
    <row r="31" spans="1:16" x14ac:dyDescent="0.2">
      <c r="A31" s="10" t="s">
        <v>30</v>
      </c>
      <c r="B31" s="11">
        <v>3853.25</v>
      </c>
      <c r="C31" s="11">
        <v>3422.4100000000003</v>
      </c>
      <c r="D31" s="11">
        <v>3523.32</v>
      </c>
      <c r="E31" s="11">
        <v>2872.95</v>
      </c>
      <c r="F31" s="20">
        <v>2992.4700000000007</v>
      </c>
      <c r="G31" s="21"/>
      <c r="H31" s="22">
        <f>(F31-E31)/E31</f>
        <v>4.1601837832193705E-2</v>
      </c>
      <c r="J31" s="10" t="s">
        <v>30</v>
      </c>
      <c r="K31" s="32">
        <v>196.40847000000002</v>
      </c>
      <c r="L31" s="25">
        <v>145.34943000000001</v>
      </c>
      <c r="M31" s="25">
        <v>121.95322000000002</v>
      </c>
      <c r="N31" s="25">
        <v>158.00040999999999</v>
      </c>
      <c r="O31" s="26">
        <v>89.394779999999983</v>
      </c>
      <c r="P31" s="22">
        <f t="shared" si="0"/>
        <v>-0.43421172134933073</v>
      </c>
    </row>
    <row r="32" spans="1:16" x14ac:dyDescent="0.2">
      <c r="A32" s="10" t="s">
        <v>31</v>
      </c>
      <c r="B32" s="11">
        <v>4277.01</v>
      </c>
      <c r="C32" s="11">
        <v>5957.2300000000014</v>
      </c>
      <c r="D32" s="11">
        <v>2751.58</v>
      </c>
      <c r="E32" s="11">
        <v>2600.06</v>
      </c>
      <c r="F32" s="20">
        <v>2619.8300000000004</v>
      </c>
      <c r="G32" s="21"/>
      <c r="H32" s="22">
        <f>(F32-E32)/E32</f>
        <v>7.6036706845228333E-3</v>
      </c>
      <c r="J32" s="10" t="s">
        <v>31</v>
      </c>
      <c r="K32" s="32">
        <v>39.824820000000003</v>
      </c>
      <c r="L32" s="25">
        <v>42.229050000000001</v>
      </c>
      <c r="M32" s="25">
        <v>18.839780000000001</v>
      </c>
      <c r="N32" s="25">
        <v>22.783200000000001</v>
      </c>
      <c r="O32" s="26">
        <v>11.43878</v>
      </c>
      <c r="P32" s="22">
        <f t="shared" si="0"/>
        <v>-0.49792917588398472</v>
      </c>
    </row>
    <row r="33" spans="1:16" x14ac:dyDescent="0.2">
      <c r="A33" s="10" t="s">
        <v>32</v>
      </c>
      <c r="B33" s="11">
        <v>5064.22</v>
      </c>
      <c r="C33" s="11">
        <v>5065.8200000000006</v>
      </c>
      <c r="D33" s="11">
        <v>6539.53</v>
      </c>
      <c r="E33" s="11">
        <v>6964.9</v>
      </c>
      <c r="F33" s="20">
        <v>8808.9199999999983</v>
      </c>
      <c r="G33" s="21"/>
      <c r="H33" s="22">
        <f>(F33-E33)/E33</f>
        <v>0.26475900587230239</v>
      </c>
      <c r="J33" s="10" t="s">
        <v>32</v>
      </c>
      <c r="K33" s="32">
        <v>83.618859999999984</v>
      </c>
      <c r="L33" s="25">
        <v>166.40731</v>
      </c>
      <c r="M33" s="25">
        <v>255.83358000000001</v>
      </c>
      <c r="N33" s="25">
        <v>79.335369999999998</v>
      </c>
      <c r="O33" s="26">
        <v>103.27969</v>
      </c>
      <c r="P33" s="22">
        <f t="shared" si="0"/>
        <v>0.30181141148015073</v>
      </c>
    </row>
    <row r="34" spans="1:16" x14ac:dyDescent="0.2">
      <c r="A34" s="10" t="s">
        <v>33</v>
      </c>
      <c r="B34" s="11">
        <v>15547.53</v>
      </c>
      <c r="C34" s="11">
        <v>12189.66</v>
      </c>
      <c r="D34" s="11">
        <v>9660.2699999999986</v>
      </c>
      <c r="E34" s="11">
        <v>7937.47</v>
      </c>
      <c r="F34" s="20">
        <v>8607.4299999999985</v>
      </c>
      <c r="G34" s="21"/>
      <c r="H34" s="22">
        <f>(F34-E34)/E34</f>
        <v>8.4404728458815997E-2</v>
      </c>
      <c r="J34" s="10" t="s">
        <v>33</v>
      </c>
      <c r="K34" s="32">
        <v>1440.3016</v>
      </c>
      <c r="L34" s="25">
        <v>691.26812000000007</v>
      </c>
      <c r="M34" s="25">
        <v>676.22886999999992</v>
      </c>
      <c r="N34" s="25">
        <v>379.26729999999998</v>
      </c>
      <c r="O34" s="26">
        <v>414.70731999999998</v>
      </c>
      <c r="P34" s="22">
        <f t="shared" si="0"/>
        <v>9.3443384125127593E-2</v>
      </c>
    </row>
    <row r="35" spans="1:16" x14ac:dyDescent="0.2">
      <c r="A35" s="10" t="s">
        <v>34</v>
      </c>
      <c r="B35" s="11">
        <v>1649.38</v>
      </c>
      <c r="C35" s="11">
        <v>2289.67</v>
      </c>
      <c r="D35" s="11">
        <v>3471.57</v>
      </c>
      <c r="E35" s="11">
        <v>4168.7700000000004</v>
      </c>
      <c r="F35" s="20">
        <v>5409.8500000000013</v>
      </c>
      <c r="G35" s="21"/>
      <c r="H35" s="22">
        <f>(F35-E35)/E35</f>
        <v>0.29770891653893133</v>
      </c>
      <c r="J35" s="10" t="s">
        <v>34</v>
      </c>
      <c r="K35" s="32">
        <v>4.2469000000000001</v>
      </c>
      <c r="L35" s="25">
        <v>60.222000000000001</v>
      </c>
      <c r="M35" s="25">
        <v>24.024010000000001</v>
      </c>
      <c r="N35" s="25">
        <v>7.3752600000000008</v>
      </c>
      <c r="O35" s="26">
        <v>24.111000000000001</v>
      </c>
      <c r="P35" s="22">
        <f t="shared" si="0"/>
        <v>2.2691728833966529</v>
      </c>
    </row>
    <row r="36" spans="1:16" x14ac:dyDescent="0.2">
      <c r="A36" s="10" t="s">
        <v>35</v>
      </c>
      <c r="B36" s="11">
        <v>1020.55</v>
      </c>
      <c r="C36" s="11">
        <v>1077.0099999999998</v>
      </c>
      <c r="D36" s="11">
        <v>1572.47</v>
      </c>
      <c r="E36" s="11">
        <v>1390.1699999999998</v>
      </c>
      <c r="F36" s="20">
        <v>1708.91</v>
      </c>
      <c r="G36" s="21"/>
      <c r="H36" s="22">
        <f>(F36-E36)/E36</f>
        <v>0.22928131091880868</v>
      </c>
      <c r="J36" s="10" t="s">
        <v>35</v>
      </c>
      <c r="K36" s="32">
        <v>48.27</v>
      </c>
      <c r="L36" s="25">
        <v>51.83</v>
      </c>
      <c r="M36" s="25">
        <v>289.22299999999996</v>
      </c>
      <c r="N36" s="25">
        <v>106.82635999999999</v>
      </c>
      <c r="O36" s="26">
        <v>108.66750000000002</v>
      </c>
      <c r="P36" s="22">
        <f t="shared" si="0"/>
        <v>1.7234884723208995E-2</v>
      </c>
    </row>
    <row r="37" spans="1:16" x14ac:dyDescent="0.2">
      <c r="A37" s="10" t="s">
        <v>36</v>
      </c>
      <c r="B37" s="11">
        <v>4938.08</v>
      </c>
      <c r="C37" s="11">
        <v>4916.5600000000004</v>
      </c>
      <c r="D37" s="11">
        <v>2908.3</v>
      </c>
      <c r="E37" s="11">
        <v>1281.52</v>
      </c>
      <c r="F37" s="20">
        <v>1697.84</v>
      </c>
      <c r="G37" s="21"/>
      <c r="H37" s="22">
        <f>(F37-E37)/E37</f>
        <v>0.32486422373431545</v>
      </c>
      <c r="J37" s="10" t="s">
        <v>36</v>
      </c>
      <c r="K37" s="32"/>
      <c r="L37" s="25">
        <v>25.058199999999999</v>
      </c>
      <c r="M37" s="25">
        <v>41.886500000000005</v>
      </c>
      <c r="N37" s="25"/>
      <c r="O37" s="26"/>
      <c r="P37" s="22"/>
    </row>
    <row r="38" spans="1:16" x14ac:dyDescent="0.2">
      <c r="A38" s="10" t="s">
        <v>37</v>
      </c>
      <c r="B38" s="11">
        <v>2122.4900000000002</v>
      </c>
      <c r="C38" s="11">
        <v>2527.84</v>
      </c>
      <c r="D38" s="11">
        <v>2753.5200000000004</v>
      </c>
      <c r="E38" s="11">
        <v>4280.91</v>
      </c>
      <c r="F38" s="20">
        <v>672.34999999999991</v>
      </c>
      <c r="G38" s="21"/>
      <c r="H38" s="22">
        <f>(F38-E38)/E38</f>
        <v>-0.84294227161981916</v>
      </c>
      <c r="J38" s="10" t="s">
        <v>37</v>
      </c>
      <c r="K38" s="32">
        <v>11.403600000000001</v>
      </c>
      <c r="L38" s="25"/>
      <c r="M38" s="25">
        <v>14</v>
      </c>
      <c r="N38" s="25">
        <v>175.56555</v>
      </c>
      <c r="O38" s="26">
        <v>136.125</v>
      </c>
      <c r="P38" s="22">
        <f t="shared" si="0"/>
        <v>-0.22464857143101252</v>
      </c>
    </row>
    <row r="39" spans="1:16" x14ac:dyDescent="0.2">
      <c r="A39" s="14" t="s">
        <v>38</v>
      </c>
      <c r="B39" s="15">
        <v>4481.7300000000014</v>
      </c>
      <c r="C39" s="15">
        <v>5408.31</v>
      </c>
      <c r="D39" s="15">
        <v>1334.39</v>
      </c>
      <c r="E39" s="15">
        <v>3843.2</v>
      </c>
      <c r="F39" s="17">
        <v>16285.17</v>
      </c>
      <c r="G39" s="18"/>
      <c r="H39" s="19">
        <f>(F39-E39)/E39</f>
        <v>3.2373985220649462</v>
      </c>
      <c r="I39" s="41"/>
      <c r="J39" s="14" t="s">
        <v>38</v>
      </c>
      <c r="K39" s="33">
        <v>42.761000000000003</v>
      </c>
      <c r="L39" s="23">
        <v>46.540500000000002</v>
      </c>
      <c r="M39" s="23"/>
      <c r="N39" s="23">
        <v>0.43292000000000003</v>
      </c>
      <c r="O39" s="24">
        <v>10.6</v>
      </c>
      <c r="P39" s="19">
        <f t="shared" si="0"/>
        <v>23.484893282823617</v>
      </c>
    </row>
    <row r="40" spans="1:16" x14ac:dyDescent="0.2">
      <c r="A40" s="10" t="s">
        <v>39</v>
      </c>
      <c r="B40" s="11">
        <v>942.40000000000009</v>
      </c>
      <c r="C40" s="11">
        <v>928</v>
      </c>
      <c r="D40" s="11">
        <v>1375.36</v>
      </c>
      <c r="E40" s="11">
        <v>1002.22</v>
      </c>
      <c r="F40" s="20">
        <v>1812.47</v>
      </c>
      <c r="G40" s="21"/>
      <c r="H40" s="22">
        <f>(F40-E40)/E40</f>
        <v>0.80845522939075254</v>
      </c>
      <c r="J40" s="10" t="s">
        <v>39</v>
      </c>
      <c r="K40" s="32">
        <v>155.22344000000001</v>
      </c>
      <c r="L40" s="25">
        <v>126.7141</v>
      </c>
      <c r="M40" s="25">
        <v>8.8869999999999987</v>
      </c>
      <c r="N40" s="25">
        <v>28.06</v>
      </c>
      <c r="O40" s="26">
        <v>231.61490000000001</v>
      </c>
      <c r="P40" s="22">
        <f t="shared" si="0"/>
        <v>7.2542729864575914</v>
      </c>
    </row>
    <row r="41" spans="1:16" x14ac:dyDescent="0.2">
      <c r="A41" s="10" t="s">
        <v>40</v>
      </c>
      <c r="B41" s="11">
        <v>145.69</v>
      </c>
      <c r="C41" s="11">
        <v>69.34</v>
      </c>
      <c r="D41" s="11">
        <v>149.46</v>
      </c>
      <c r="E41" s="11">
        <v>82.92</v>
      </c>
      <c r="F41" s="20">
        <v>292.35000000000002</v>
      </c>
      <c r="G41" s="21"/>
      <c r="H41" s="22">
        <f>(F41-E41)/E41</f>
        <v>2.5256874095513751</v>
      </c>
      <c r="J41" s="10" t="s">
        <v>40</v>
      </c>
      <c r="K41" s="32">
        <v>22.772400000000001</v>
      </c>
      <c r="L41" s="25">
        <v>4.4620999999999995</v>
      </c>
      <c r="M41" s="25">
        <v>7.1920000000000002</v>
      </c>
      <c r="N41" s="25">
        <v>7.9489999999999998</v>
      </c>
      <c r="O41" s="26">
        <v>7.6939599999999997</v>
      </c>
      <c r="P41" s="22">
        <f t="shared" si="0"/>
        <v>-3.2084538935715202E-2</v>
      </c>
    </row>
    <row r="42" spans="1:16" x14ac:dyDescent="0.2">
      <c r="A42" s="10" t="s">
        <v>41</v>
      </c>
      <c r="B42" s="11">
        <v>8964.7000000000007</v>
      </c>
      <c r="C42" s="11">
        <v>11193.53</v>
      </c>
      <c r="D42" s="11">
        <v>10962.81</v>
      </c>
      <c r="E42" s="11">
        <v>9234.09</v>
      </c>
      <c r="F42" s="20">
        <v>1963.55</v>
      </c>
      <c r="G42" s="21"/>
      <c r="H42" s="22">
        <f>(F42-E42)/E42</f>
        <v>-0.78735858108378842</v>
      </c>
      <c r="J42" s="10" t="s">
        <v>41</v>
      </c>
      <c r="K42" s="32">
        <v>592.66594999999995</v>
      </c>
      <c r="L42" s="25">
        <v>1193.4782599999999</v>
      </c>
      <c r="M42" s="25">
        <v>1698.6665499999999</v>
      </c>
      <c r="N42" s="25">
        <v>684.30639000000008</v>
      </c>
      <c r="O42" s="26">
        <v>189.95089999999999</v>
      </c>
      <c r="P42" s="22">
        <f t="shared" si="0"/>
        <v>-0.72241834538473337</v>
      </c>
    </row>
    <row r="43" spans="1:16" x14ac:dyDescent="0.2">
      <c r="A43" s="10" t="s">
        <v>42</v>
      </c>
      <c r="B43" s="11">
        <v>101.97</v>
      </c>
      <c r="C43" s="11">
        <v>1295.9000000000001</v>
      </c>
      <c r="D43" s="11">
        <v>1095.4100000000001</v>
      </c>
      <c r="E43" s="11">
        <v>1312.36</v>
      </c>
      <c r="F43" s="20">
        <v>319.31</v>
      </c>
      <c r="G43" s="21"/>
      <c r="H43" s="22">
        <f>(F43-E43)/E43</f>
        <v>-0.7566902374348502</v>
      </c>
      <c r="J43" s="10" t="s">
        <v>42</v>
      </c>
      <c r="K43" s="32">
        <v>20.3</v>
      </c>
      <c r="L43" s="25"/>
      <c r="M43" s="25">
        <v>1.6</v>
      </c>
      <c r="N43" s="25"/>
      <c r="O43" s="26">
        <v>6</v>
      </c>
      <c r="P43" s="22"/>
    </row>
    <row r="44" spans="1:16" x14ac:dyDescent="0.2">
      <c r="A44" s="10" t="s">
        <v>43</v>
      </c>
      <c r="B44" s="11">
        <v>579.79999999999995</v>
      </c>
      <c r="C44" s="11">
        <v>897.63</v>
      </c>
      <c r="D44" s="11">
        <v>1502.18</v>
      </c>
      <c r="E44" s="11">
        <v>1712.84</v>
      </c>
      <c r="F44" s="20">
        <v>523.99</v>
      </c>
      <c r="G44" s="21"/>
      <c r="H44" s="22">
        <f>(F44-E44)/E44</f>
        <v>-0.69408117512435485</v>
      </c>
      <c r="J44" s="10" t="s">
        <v>43</v>
      </c>
      <c r="K44" s="32"/>
      <c r="L44" s="25"/>
      <c r="M44" s="25"/>
      <c r="N44" s="25">
        <v>8.3650000000000002</v>
      </c>
      <c r="O44" s="26"/>
      <c r="P44" s="22">
        <f t="shared" si="0"/>
        <v>-1</v>
      </c>
    </row>
    <row r="45" spans="1:16" x14ac:dyDescent="0.2">
      <c r="A45" s="10" t="s">
        <v>44</v>
      </c>
      <c r="B45" s="11">
        <v>97.87</v>
      </c>
      <c r="C45" s="11">
        <v>91.29</v>
      </c>
      <c r="D45" s="11">
        <v>94.19</v>
      </c>
      <c r="E45" s="11">
        <v>724.33999999999992</v>
      </c>
      <c r="F45" s="20">
        <v>1157.3699999999999</v>
      </c>
      <c r="G45" s="21"/>
      <c r="H45" s="22">
        <f>(F45-E45)/E45</f>
        <v>0.59782698732639372</v>
      </c>
      <c r="J45" s="10" t="s">
        <v>44</v>
      </c>
      <c r="K45" s="32">
        <v>9.98386</v>
      </c>
      <c r="L45" s="25"/>
      <c r="M45" s="25">
        <v>77.062559999999991</v>
      </c>
      <c r="N45" s="25">
        <v>190.94378999999998</v>
      </c>
      <c r="O45" s="26">
        <v>26.34524</v>
      </c>
      <c r="P45" s="22">
        <f t="shared" si="0"/>
        <v>-0.86202620153292242</v>
      </c>
    </row>
    <row r="46" spans="1:16" x14ac:dyDescent="0.2">
      <c r="A46" s="14" t="s">
        <v>45</v>
      </c>
      <c r="B46" s="15">
        <v>4057.07</v>
      </c>
      <c r="C46" s="15">
        <v>4310.9400000000005</v>
      </c>
      <c r="D46" s="15">
        <v>4932.67</v>
      </c>
      <c r="E46" s="15">
        <v>4994.7800000000007</v>
      </c>
      <c r="F46" s="17">
        <v>5221.8500000000013</v>
      </c>
      <c r="G46" s="18"/>
      <c r="H46" s="19">
        <f>(F46-E46)/E46</f>
        <v>4.5461461766083906E-2</v>
      </c>
      <c r="I46" s="41"/>
      <c r="J46" s="14" t="s">
        <v>45</v>
      </c>
      <c r="K46" s="33">
        <v>59.032119999999999</v>
      </c>
      <c r="L46" s="23">
        <v>62.941990000000004</v>
      </c>
      <c r="M46" s="23">
        <v>58.327019999999997</v>
      </c>
      <c r="N46" s="23">
        <v>85.889060000000001</v>
      </c>
      <c r="O46" s="24">
        <v>45.001059999999995</v>
      </c>
      <c r="P46" s="19">
        <f t="shared" si="0"/>
        <v>-0.47605597266986044</v>
      </c>
    </row>
    <row r="47" spans="1:16" x14ac:dyDescent="0.2">
      <c r="A47" s="14" t="s">
        <v>46</v>
      </c>
      <c r="B47" s="15">
        <v>5361.38</v>
      </c>
      <c r="C47" s="15">
        <v>5169.41</v>
      </c>
      <c r="D47" s="15">
        <v>4839.9800000000005</v>
      </c>
      <c r="E47" s="15">
        <v>5093.3000000000011</v>
      </c>
      <c r="F47" s="17">
        <v>5393.7099999999991</v>
      </c>
      <c r="G47" s="18"/>
      <c r="H47" s="19">
        <f>(F47-E47)/E47</f>
        <v>5.8981406946380141E-2</v>
      </c>
      <c r="I47" s="41"/>
      <c r="J47" s="14" t="s">
        <v>46</v>
      </c>
      <c r="K47" s="33">
        <v>198.50110000000001</v>
      </c>
      <c r="L47" s="23">
        <v>260.07883000000004</v>
      </c>
      <c r="M47" s="23">
        <v>211.57703000000001</v>
      </c>
      <c r="N47" s="23">
        <v>215.41346999999996</v>
      </c>
      <c r="O47" s="24">
        <v>163.59073000000001</v>
      </c>
      <c r="P47" s="19">
        <f t="shared" si="0"/>
        <v>-0.2405733494753135</v>
      </c>
    </row>
    <row r="48" spans="1:16" ht="21" x14ac:dyDescent="0.2">
      <c r="A48" s="10" t="s">
        <v>47</v>
      </c>
      <c r="B48" s="11">
        <v>3708.81</v>
      </c>
      <c r="C48" s="11">
        <v>4041.56</v>
      </c>
      <c r="D48" s="11">
        <v>2985.3900000000003</v>
      </c>
      <c r="E48" s="11">
        <v>3006.29</v>
      </c>
      <c r="F48" s="20">
        <v>4385.9800000000005</v>
      </c>
      <c r="G48" s="21"/>
      <c r="H48" s="22">
        <f>(F48-E48)/E48</f>
        <v>0.45893443413642748</v>
      </c>
      <c r="J48" s="10" t="s">
        <v>47</v>
      </c>
      <c r="K48" s="32"/>
      <c r="L48" s="25"/>
      <c r="M48" s="25">
        <v>1.4</v>
      </c>
      <c r="N48" s="25">
        <v>2.1800000000000002</v>
      </c>
      <c r="O48" s="26">
        <v>16.042999999999999</v>
      </c>
      <c r="P48" s="22">
        <f t="shared" si="0"/>
        <v>6.3591743119266049</v>
      </c>
    </row>
    <row r="49" spans="1:17" x14ac:dyDescent="0.2">
      <c r="A49" s="14" t="s">
        <v>48</v>
      </c>
      <c r="B49" s="15">
        <v>983.68</v>
      </c>
      <c r="C49" s="15">
        <v>1135.54</v>
      </c>
      <c r="D49" s="15">
        <v>1238.2</v>
      </c>
      <c r="E49" s="15">
        <v>3325.45</v>
      </c>
      <c r="F49" s="17">
        <v>341.80999999999995</v>
      </c>
      <c r="G49" s="18"/>
      <c r="H49" s="19">
        <f>(F49-E49)/E49</f>
        <v>-0.89721391089927682</v>
      </c>
      <c r="I49" s="41"/>
      <c r="J49" s="14" t="s">
        <v>48</v>
      </c>
      <c r="K49" s="33">
        <v>26065.311270000002</v>
      </c>
      <c r="L49" s="23">
        <v>27887.598349999989</v>
      </c>
      <c r="M49" s="23">
        <v>29571.549019999999</v>
      </c>
      <c r="N49" s="23">
        <v>30377.213210000002</v>
      </c>
      <c r="O49" s="24">
        <v>37835.541730000012</v>
      </c>
      <c r="P49" s="19">
        <f t="shared" si="0"/>
        <v>0.24552379010016534</v>
      </c>
    </row>
    <row r="50" spans="1:17" x14ac:dyDescent="0.2">
      <c r="A50" s="14" t="s">
        <v>49</v>
      </c>
      <c r="B50" s="15">
        <v>2350.0299999999997</v>
      </c>
      <c r="C50" s="15">
        <v>3454.49</v>
      </c>
      <c r="D50" s="15">
        <v>4949.93</v>
      </c>
      <c r="E50" s="15">
        <v>2972.43</v>
      </c>
      <c r="F50" s="17">
        <v>4973.8100000000004</v>
      </c>
      <c r="G50" s="18"/>
      <c r="H50" s="19">
        <f>(F50-E50)/E50</f>
        <v>0.67331442624384785</v>
      </c>
      <c r="I50" s="41"/>
      <c r="J50" s="14" t="s">
        <v>49</v>
      </c>
      <c r="K50" s="33">
        <v>1804.8377399999997</v>
      </c>
      <c r="L50" s="23">
        <v>2073.3378899999998</v>
      </c>
      <c r="M50" s="23">
        <v>3425.82818</v>
      </c>
      <c r="N50" s="23">
        <v>5095.248669999999</v>
      </c>
      <c r="O50" s="24">
        <v>5594.0428000000002</v>
      </c>
      <c r="P50" s="19">
        <f t="shared" si="0"/>
        <v>9.7893971875567212E-2</v>
      </c>
    </row>
    <row r="51" spans="1:17" x14ac:dyDescent="0.2">
      <c r="A51" s="14" t="s">
        <v>50</v>
      </c>
      <c r="B51" s="15">
        <v>1908.54</v>
      </c>
      <c r="C51" s="15">
        <v>1025.1599999999999</v>
      </c>
      <c r="D51" s="15">
        <v>1237.52</v>
      </c>
      <c r="E51" s="15">
        <v>1272.6300000000001</v>
      </c>
      <c r="F51" s="17">
        <v>1754.7199999999998</v>
      </c>
      <c r="G51" s="18"/>
      <c r="H51" s="19">
        <f>(F51-E51)/E51</f>
        <v>0.37881395220920427</v>
      </c>
      <c r="I51" s="41"/>
      <c r="J51" s="14" t="s">
        <v>50</v>
      </c>
      <c r="K51" s="33">
        <v>3021.2207500000004</v>
      </c>
      <c r="L51" s="23">
        <v>2222.9364700000001</v>
      </c>
      <c r="M51" s="23">
        <v>2885.4316799999997</v>
      </c>
      <c r="N51" s="23">
        <v>2914.9076699999996</v>
      </c>
      <c r="O51" s="24">
        <v>3609.7716399999999</v>
      </c>
      <c r="P51" s="19">
        <f t="shared" si="0"/>
        <v>0.2383828404417353</v>
      </c>
    </row>
    <row r="52" spans="1:17" x14ac:dyDescent="0.2">
      <c r="A52" s="10" t="s">
        <v>51</v>
      </c>
      <c r="B52" s="11">
        <v>4733.6499999999996</v>
      </c>
      <c r="C52" s="11">
        <v>4637.75</v>
      </c>
      <c r="D52" s="11">
        <v>6291.58</v>
      </c>
      <c r="E52" s="11">
        <v>5936.24</v>
      </c>
      <c r="F52" s="20">
        <v>5440.3799999999983</v>
      </c>
      <c r="G52" s="21"/>
      <c r="H52" s="22">
        <f>(F52-E52)/E52</f>
        <v>-8.3530989313100809E-2</v>
      </c>
      <c r="J52" s="10" t="s">
        <v>51</v>
      </c>
      <c r="K52" s="32">
        <v>606.42327999999998</v>
      </c>
      <c r="L52" s="25">
        <v>1024.26242</v>
      </c>
      <c r="M52" s="25">
        <v>1304.7132200000001</v>
      </c>
      <c r="N52" s="25">
        <v>1340.8779400000001</v>
      </c>
      <c r="O52" s="26">
        <v>1200.5049899999999</v>
      </c>
      <c r="P52" s="22">
        <f t="shared" ref="P52:P55" si="1">(O52-N52)/N52</f>
        <v>-0.10468734387561046</v>
      </c>
    </row>
    <row r="53" spans="1:17" x14ac:dyDescent="0.2">
      <c r="A53" s="10" t="s">
        <v>52</v>
      </c>
      <c r="B53" s="11">
        <v>1017.6900000000002</v>
      </c>
      <c r="C53" s="11">
        <v>1250.97</v>
      </c>
      <c r="D53" s="11">
        <v>2356.14</v>
      </c>
      <c r="E53" s="11">
        <v>2211.02</v>
      </c>
      <c r="F53" s="20">
        <v>2562.0100000000002</v>
      </c>
      <c r="G53" s="21"/>
      <c r="H53" s="22">
        <f>(F53-E53)/E53</f>
        <v>0.15874573726153551</v>
      </c>
      <c r="J53" s="10" t="s">
        <v>52</v>
      </c>
      <c r="K53" s="32">
        <v>171.50348</v>
      </c>
      <c r="L53" s="25">
        <v>300.45005000000003</v>
      </c>
      <c r="M53" s="25">
        <v>2182.16176</v>
      </c>
      <c r="N53" s="25">
        <v>1424.9317599999999</v>
      </c>
      <c r="O53" s="26">
        <v>1108.6098200000001</v>
      </c>
      <c r="P53" s="22">
        <f t="shared" si="1"/>
        <v>-0.22199093941172302</v>
      </c>
    </row>
    <row r="54" spans="1:17" x14ac:dyDescent="0.2">
      <c r="A54" s="10" t="s">
        <v>53</v>
      </c>
      <c r="B54" s="11">
        <v>211.73999999999998</v>
      </c>
      <c r="C54" s="11">
        <v>319.04000000000002</v>
      </c>
      <c r="D54" s="11">
        <v>247.69</v>
      </c>
      <c r="E54" s="11">
        <v>14.79</v>
      </c>
      <c r="F54" s="20">
        <v>76.599999999999994</v>
      </c>
      <c r="G54" s="21"/>
      <c r="H54" s="22">
        <f>(F54-E54)/E54</f>
        <v>4.1791751183231911</v>
      </c>
      <c r="J54" s="10" t="s">
        <v>53</v>
      </c>
      <c r="K54" s="32">
        <v>588.97259999999994</v>
      </c>
      <c r="L54" s="25">
        <v>787.62058999999999</v>
      </c>
      <c r="M54" s="25">
        <v>607.37184000000002</v>
      </c>
      <c r="N54" s="25">
        <v>470.9117</v>
      </c>
      <c r="O54" s="26">
        <v>1830.6677500000001</v>
      </c>
      <c r="P54" s="22">
        <f t="shared" si="1"/>
        <v>2.8874968491969937</v>
      </c>
    </row>
    <row r="55" spans="1:17" x14ac:dyDescent="0.2">
      <c r="A55" s="10" t="s">
        <v>54</v>
      </c>
      <c r="B55" s="11">
        <v>744.18</v>
      </c>
      <c r="C55" s="11">
        <v>520.45000000000005</v>
      </c>
      <c r="D55" s="11">
        <v>763.21</v>
      </c>
      <c r="E55" s="11">
        <v>598.92000000000007</v>
      </c>
      <c r="F55" s="20">
        <v>2436.54</v>
      </c>
      <c r="G55" s="16"/>
      <c r="H55" s="22">
        <f>(F55-E55)/E55</f>
        <v>3.0682228010418746</v>
      </c>
      <c r="J55" s="10" t="s">
        <v>54</v>
      </c>
      <c r="K55" s="32">
        <v>359.40332999999998</v>
      </c>
      <c r="L55" s="25">
        <v>1310.3773199999998</v>
      </c>
      <c r="M55" s="25">
        <v>986.62627000000009</v>
      </c>
      <c r="N55" s="25">
        <v>1343.4323999999999</v>
      </c>
      <c r="O55" s="26">
        <v>925.82477999999981</v>
      </c>
      <c r="P55" s="22">
        <f t="shared" si="1"/>
        <v>-0.31085123449456792</v>
      </c>
    </row>
    <row r="56" spans="1:17" x14ac:dyDescent="0.2">
      <c r="A56" s="37"/>
      <c r="B56" s="38"/>
      <c r="C56" s="38"/>
      <c r="D56" s="38"/>
      <c r="E56" s="38"/>
      <c r="F56" s="39"/>
      <c r="G56" s="16"/>
      <c r="H56" s="22"/>
      <c r="J56" s="36" t="s">
        <v>55</v>
      </c>
      <c r="K56" s="32">
        <v>2670.0146600000003</v>
      </c>
      <c r="L56" s="25">
        <v>6079.0578699999987</v>
      </c>
      <c r="M56" s="25">
        <v>2210.3486900000003</v>
      </c>
      <c r="N56" s="25">
        <v>2247.0539699999999</v>
      </c>
      <c r="O56" s="26">
        <v>2376.6681699999999</v>
      </c>
      <c r="P56" s="22"/>
    </row>
    <row r="57" spans="1:17" x14ac:dyDescent="0.2">
      <c r="A57" s="40" t="s">
        <v>56</v>
      </c>
      <c r="B57" s="40">
        <v>523097.70000000013</v>
      </c>
      <c r="C57" s="40">
        <v>508130.36999999976</v>
      </c>
      <c r="D57" s="40">
        <v>504527.7400000004</v>
      </c>
      <c r="E57" s="40">
        <v>520170.63000000006</v>
      </c>
      <c r="F57" s="40">
        <v>556731.15999999957</v>
      </c>
      <c r="G57" s="12"/>
      <c r="H57" s="22">
        <f>(F57-E57)/E57</f>
        <v>7.0285648384260949E-2</v>
      </c>
      <c r="I57" s="12"/>
      <c r="J57" s="40" t="s">
        <v>56</v>
      </c>
      <c r="K57" s="40">
        <v>227938.20580999987</v>
      </c>
      <c r="L57" s="40">
        <v>226616.97808999999</v>
      </c>
      <c r="M57" s="40">
        <v>262990.26601999986</v>
      </c>
      <c r="N57" s="40">
        <v>240829.27841000006</v>
      </c>
      <c r="O57" s="40">
        <v>270933.64270000014</v>
      </c>
      <c r="P57" s="22">
        <f t="shared" ref="P57" si="2">(O57-N57)/N57</f>
        <v>0.12500292526205589</v>
      </c>
    </row>
    <row r="58" spans="1:17" x14ac:dyDescent="0.2">
      <c r="P58" s="22"/>
    </row>
    <row r="59" spans="1:17" x14ac:dyDescent="0.2">
      <c r="P59" s="22"/>
    </row>
    <row r="60" spans="1:17" x14ac:dyDescent="0.2">
      <c r="P60" s="22"/>
      <c r="Q60" s="12"/>
    </row>
    <row r="61" spans="1:17" x14ac:dyDescent="0.2">
      <c r="P61" s="22"/>
    </row>
    <row r="62" spans="1:17" x14ac:dyDescent="0.2">
      <c r="P62" s="22"/>
    </row>
    <row r="63" spans="1:17" x14ac:dyDescent="0.2">
      <c r="P63" s="22"/>
    </row>
    <row r="79" spans="1:17" ht="409.6" hidden="1" customHeight="1" x14ac:dyDescent="0.2"/>
    <row r="80" spans="1:17" s="12" customFormat="1" x14ac:dyDescent="0.2">
      <c r="A80" s="1"/>
      <c r="B80" s="1"/>
      <c r="C80" s="1"/>
      <c r="D80" s="1"/>
      <c r="E80" s="1"/>
      <c r="F80" s="1"/>
      <c r="G80" s="1"/>
      <c r="H80" s="1"/>
      <c r="J80" s="1"/>
      <c r="K80" s="1"/>
      <c r="L80" s="1"/>
      <c r="M80" s="1"/>
      <c r="N80" s="1"/>
      <c r="O80" s="1"/>
      <c r="P80" s="1"/>
      <c r="Q80" s="1"/>
    </row>
  </sheetData>
  <phoneticPr fontId="0" type="noConversion"/>
  <pageMargins left="0.19685039370078741" right="0.19685039370078741" top="0.98425196850393704" bottom="0.98425196850393704" header="0.98425196850393704" footer="0.98425196850393704"/>
  <pageSetup paperSize="9" scale="70" orientation="portrait" horizontalDpi="200" verticalDpi="200" r:id="rId1"/>
  <headerFooter alignWithMargins="0">
    <oddFooter>&amp;L&amp;C&amp;R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MatrizPersonalizadaUnaFilaEXCEL</vt:lpstr>
      <vt:lpstr>MatrizPersonalizadaUnaFilaEXCEL!Títulos_a_imprimir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2017-03-02T09:51:47Z</dcterms:created>
  <dcterms:modified xsi:type="dcterms:W3CDTF">2017-03-13T11:40:44Z</dcterms:modified>
</cp:coreProperties>
</file>